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6 POSTUPCI NABAVE\JEDNOSTAVNA NABAVA 2026\JN br. 06_Papirna konfekcija E-JN-06-2026\01. Poziv na dostavu ponuda\"/>
    </mc:Choice>
  </mc:AlternateContent>
  <xr:revisionPtr revIDLastSave="0" documentId="13_ncr:1_{21E31291-443C-47DF-94D4-7BA334EFF421}" xr6:coauthVersionLast="47" xr6:coauthVersionMax="47" xr10:uidLastSave="{00000000-0000-0000-0000-000000000000}"/>
  <bookViews>
    <workbookView xWindow="31530" yWindow="1155" windowWidth="21345" windowHeight="15045" xr2:uid="{695B013A-511D-4028-8E52-281776E0AA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" i="1" l="1"/>
  <c r="L15" i="1"/>
  <c r="J15" i="1"/>
  <c r="H15" i="1"/>
  <c r="J8" i="1"/>
  <c r="L8" i="1" s="1"/>
  <c r="J9" i="1"/>
  <c r="L9" i="1" s="1"/>
  <c r="J11" i="1"/>
  <c r="L11" i="1" s="1"/>
  <c r="J12" i="1"/>
  <c r="L12" i="1" s="1"/>
  <c r="J13" i="1"/>
  <c r="L13" i="1" s="1"/>
  <c r="J14" i="1"/>
  <c r="L14" i="1" s="1"/>
  <c r="J16" i="1"/>
  <c r="L16" i="1" s="1"/>
  <c r="J17" i="1"/>
  <c r="L17" i="1" s="1"/>
  <c r="H8" i="1"/>
  <c r="H9" i="1"/>
  <c r="H11" i="1"/>
  <c r="H12" i="1"/>
  <c r="H13" i="1"/>
  <c r="H14" i="1"/>
  <c r="H16" i="1"/>
  <c r="H17" i="1"/>
  <c r="J7" i="1" l="1"/>
  <c r="L7" i="1" s="1"/>
  <c r="H7" i="1"/>
  <c r="L19" i="1" l="1"/>
  <c r="L20" i="1" s="1"/>
</calcChain>
</file>

<file path=xl/sharedStrings.xml><?xml version="1.0" encoding="utf-8"?>
<sst xmlns="http://schemas.openxmlformats.org/spreadsheetml/2006/main" count="42" uniqueCount="34">
  <si>
    <t>Redni broj</t>
  </si>
  <si>
    <t>Naziv i opis predmeta nabave</t>
  </si>
  <si>
    <t>PONUĐENI PROIZVOD</t>
  </si>
  <si>
    <t>jedinica mjere</t>
  </si>
  <si>
    <t xml:space="preserve">Predviđena količina </t>
  </si>
  <si>
    <t>kom</t>
  </si>
  <si>
    <t>Cijena ponude bez PDV-a:</t>
  </si>
  <si>
    <t>Iznos PDV-a:</t>
  </si>
  <si>
    <t>Cijena ponude s PDV-om</t>
  </si>
  <si>
    <t>Predmet nabave: PAPIRNA KONFEKCIJA (Toaletni papir, rupčići, ručnici i ubrusi )</t>
  </si>
  <si>
    <t>Jedinična cijena 
(u EUR bez PDV-a)</t>
  </si>
  <si>
    <t xml:space="preserve">Naziv ponuđenog proizvoda, 
proizvođač, marka, tip, oznaka 
(ako je primjenjivo), šifra </t>
  </si>
  <si>
    <t xml:space="preserve">Br. str. u katalogu/prospektu/specif. </t>
  </si>
  <si>
    <t>TROŠKOVNIK SA TEHNIČKIM SPECIFIKACIJAMA</t>
  </si>
  <si>
    <t>Evidencijski broj nabave: E-JN-06-2026</t>
  </si>
  <si>
    <t>Cijena pakiranja 
(u EUR bez PDV-a)</t>
  </si>
  <si>
    <t xml:space="preserve">Cijena transportnog paketa (u EUR bez PDV-a) </t>
  </si>
  <si>
    <t xml:space="preserve">Ukupna cijena 
(u EUR bez PDV-a) 
</t>
  </si>
  <si>
    <t>Broj komada u pakiranju (npr. omot)</t>
  </si>
  <si>
    <t>klip</t>
  </si>
  <si>
    <t>rola</t>
  </si>
  <si>
    <t>Broj pakiranja u transportnom paketu</t>
  </si>
  <si>
    <r>
      <t xml:space="preserve">SALVETA AIRLAID 48X48 cm, bijela
</t>
    </r>
    <r>
      <rPr>
        <sz val="8"/>
        <rFont val="Calibri"/>
        <family val="2"/>
        <charset val="238"/>
        <scheme val="minor"/>
      </rPr>
      <t>Materijal: airlaid
Dimenzije: 48 x 48 cm
Minimalna gramatura: 70 g/m²
u pakiranju maksimalno 100 salveta
Napomena: nuditi cijenu po salveti</t>
    </r>
  </si>
  <si>
    <r>
      <t xml:space="preserve">PAPIRNATI RUČNICI ZA RUKE NA tzv. V-PREKLOP
</t>
    </r>
    <r>
      <rPr>
        <sz val="8"/>
        <rFont val="Calibri"/>
        <family val="2"/>
        <charset val="238"/>
        <scheme val="minor"/>
      </rPr>
      <t>Boja: bijela
Sastav: 100% celuloza
Broj slojeva: min. 2
min. 18 g/m² po sloju
Dimenzije listića: 21 x 20,9 cm (dozvoljeno odstupanje +1 cm)
Pakiranje: min. 200 listića u klipu
u transportnom pakiranju maksimalno 20 klipova
Napomena: nuditi cijenu po klipu (min. 200 listića)
Kompatibilnost: kompatibilni s V-preklop dispenzerima naručitelja</t>
    </r>
  </si>
  <si>
    <r>
      <t xml:space="preserve">SALVETA AIRLAID 32X40 cm, bijela, s utorom za pribor
</t>
    </r>
    <r>
      <rPr>
        <sz val="8"/>
        <rFont val="Calibri"/>
        <family val="2"/>
        <charset val="238"/>
        <scheme val="minor"/>
      </rPr>
      <t>Materijal: airlaid
Dimenzija 32 x 40 cm 
Složena s utorom za umetanje pribora za jelo
Minimalna gramatura: 55 g/m²</t>
    </r>
    <r>
      <rPr>
        <b/>
        <sz val="8"/>
        <rFont val="Calibri"/>
        <family val="2"/>
        <charset val="238"/>
        <scheme val="minor"/>
      </rPr>
      <t xml:space="preserve">
</t>
    </r>
    <r>
      <rPr>
        <sz val="8"/>
        <rFont val="Calibri"/>
        <family val="2"/>
        <charset val="238"/>
        <scheme val="minor"/>
      </rPr>
      <t>u pakiranju maksimalno 100 salveta
Napomena: nuditi cijenu po salveti</t>
    </r>
  </si>
  <si>
    <r>
      <rPr>
        <b/>
        <sz val="8"/>
        <rFont val="Calibri"/>
        <family val="2"/>
        <charset val="238"/>
      </rPr>
      <t>TOALETNI PAPIR U ROLICAMA STANDARDNI - 2 sloja</t>
    </r>
    <r>
      <rPr>
        <sz val="8"/>
        <rFont val="Calibri"/>
        <family val="2"/>
        <charset val="238"/>
      </rPr>
      <t xml:space="preserve">
Sastav: 100% celuloza
Boja: potpuno bijeli
Broj slojeva: min. 2 sloja
Visina role: min. 9 cm
Broj listića: min. 200
Gramatura: min. 14 g/m² po sloju
s perforacijom za jednostavno odvajanje listića
Pakiranje: pojedinačne role, broj u paketu prema ponudbenoj dokumentaciji
Ostale karakteristike: sigurno za kontakt s kožom i okolišem
Kompatibilnost: kompatibilni s dispenzerima naručitelja
Napomena: nuditi cijenu po roli</t>
    </r>
  </si>
  <si>
    <r>
      <rPr>
        <b/>
        <sz val="8"/>
        <rFont val="Calibri"/>
        <family val="2"/>
        <charset val="238"/>
      </rPr>
      <t>TOALETNI PAPIR U ROLICAMA STANDARDNI - 3 sloja</t>
    </r>
    <r>
      <rPr>
        <sz val="8"/>
        <rFont val="Calibri"/>
        <family val="2"/>
        <charset val="238"/>
      </rPr>
      <t xml:space="preserve">
Sastav: 100% celuloza
Boja: potpuno bijeli
Broj slojeva: min. 3 sloja
Visina role: min. 9 cm
Broj listića: min. 250
Gramatura: min. 15 g/m² po sloju
s perforacijom za jednostavno odvajanje listića
Pakiranje: pojedinačne role, broj u paketu prema ponudbenoj dokumentaciji
Ostale karakteristike: sigurno za kontakt s kožom i okolišem
Kompatibilnost: kompatibilni s dispenzerima naručitelja
Napomena: nuditi cijenu po roli</t>
    </r>
  </si>
  <si>
    <r>
      <t xml:space="preserve">SALVETA AIRLAID 40x40 cm, bijela
</t>
    </r>
    <r>
      <rPr>
        <sz val="8"/>
        <rFont val="Calibri"/>
        <family val="2"/>
        <charset val="238"/>
        <scheme val="minor"/>
      </rPr>
      <t>Materijal: airlaid
Dimenzije: 40 x 40 cm</t>
    </r>
    <r>
      <rPr>
        <sz val="8"/>
        <color rgb="FFFF0000"/>
        <rFont val="Calibri"/>
        <family val="2"/>
        <charset val="238"/>
        <scheme val="minor"/>
      </rPr>
      <t xml:space="preserve"> (dozvoljeno odstupanje ± 2 cm)</t>
    </r>
    <r>
      <rPr>
        <sz val="8"/>
        <rFont val="Calibri"/>
        <family val="2"/>
        <charset val="238"/>
        <scheme val="minor"/>
      </rPr>
      <t xml:space="preserve">
Minimalna gramatura: 70 g/m²</t>
    </r>
    <r>
      <rPr>
        <b/>
        <sz val="8"/>
        <rFont val="Calibri"/>
        <family val="2"/>
        <charset val="238"/>
        <scheme val="minor"/>
      </rPr>
      <t xml:space="preserve">
</t>
    </r>
    <r>
      <rPr>
        <sz val="8"/>
        <rFont val="Calibri"/>
        <family val="2"/>
        <charset val="238"/>
        <scheme val="minor"/>
      </rPr>
      <t>u pakiranju maksimalno 100 salveta
Napomena: nuditi cijenu po salveti</t>
    </r>
  </si>
  <si>
    <t>8.1.</t>
  </si>
  <si>
    <r>
      <t xml:space="preserve">SET KARTONSKI DRŽAČ ZA PRIBOR (ETUI) SA SALVETOM, 8,5 x 19 cm, sivi
</t>
    </r>
    <r>
      <rPr>
        <strike/>
        <sz val="8"/>
        <color rgb="FFFF0000"/>
        <rFont val="Calibri"/>
        <family val="2"/>
        <charset val="238"/>
        <scheme val="minor"/>
      </rPr>
      <t>Kartonski držač za pribor sive boje dimenzija 8,5 x 19 cm
Integrirani odvojeni utor za salvetu i utor za pribor za jelo
Set uključuje min. dvoslojnu salvetu crne boje, složenu na 1/8
Dimenzija salvete: 33 x 33 cm
Salveta odgovarajuće upojnosti i čvrstoće
Proizvod odgovarajuće čvrstoće i stabilnosti za ugostiteljsku uporabu
u pakiranju maksimalno 500 komada
Napomena: nuditi cijenu po komadu</t>
    </r>
  </si>
  <si>
    <r>
      <rPr>
        <b/>
        <sz val="8"/>
        <rFont val="Calibri"/>
        <family val="2"/>
        <charset val="238"/>
      </rPr>
      <t xml:space="preserve">PAPIRNATI RUČNICI ZA RUKE – </t>
    </r>
    <r>
      <rPr>
        <b/>
        <sz val="8"/>
        <color rgb="FFFF0000"/>
        <rFont val="Calibri"/>
        <family val="2"/>
        <charset val="238"/>
      </rPr>
      <t>DISPENZER</t>
    </r>
    <r>
      <rPr>
        <b/>
        <sz val="8"/>
        <rFont val="Calibri"/>
        <family val="2"/>
        <charset val="238"/>
      </rPr>
      <t xml:space="preserve"> ROLA </t>
    </r>
    <r>
      <rPr>
        <sz val="8"/>
        <rFont val="Calibri"/>
        <family val="2"/>
        <charset val="238"/>
      </rPr>
      <t xml:space="preserve">
Boja: bijela
Sastav: 100% celuloza, bez dodanih aditiva koji mogu utjecati na zdravlje ili okoliš
Broj slojeva: min. 2
Dimenzije:
širina role: min. 19,5 cm </t>
    </r>
    <r>
      <rPr>
        <sz val="8"/>
        <color rgb="FFFF0000"/>
        <rFont val="Calibri"/>
        <family val="2"/>
        <charset val="238"/>
      </rPr>
      <t>do max. 21 cm</t>
    </r>
    <r>
      <rPr>
        <sz val="8"/>
        <rFont val="Calibri"/>
        <family val="2"/>
        <charset val="238"/>
      </rPr>
      <t xml:space="preserve">
duljina role: min. </t>
    </r>
    <r>
      <rPr>
        <sz val="8"/>
        <color rgb="FFFF0000"/>
        <rFont val="Calibri"/>
        <family val="2"/>
        <charset val="238"/>
      </rPr>
      <t>130 do max.</t>
    </r>
    <r>
      <rPr>
        <sz val="8"/>
        <rFont val="Calibri"/>
        <family val="2"/>
        <charset val="238"/>
      </rPr>
      <t xml:space="preserve"> 150 m
</t>
    </r>
    <r>
      <rPr>
        <strike/>
        <sz val="8"/>
        <color rgb="FFFF0000"/>
        <rFont val="Calibri"/>
        <family val="2"/>
        <charset val="238"/>
      </rPr>
      <t xml:space="preserve">s perforacijom ili </t>
    </r>
    <r>
      <rPr>
        <sz val="8"/>
        <rFont val="Calibri"/>
        <family val="2"/>
        <charset val="238"/>
      </rPr>
      <t>prilagođeno za kontrolirano odvajanje papira (centerfeed)
Gramatura: min. 17 g/m² po sloju
S kartonskom tubom u sredini
s mogućnošću centralnog izvlačenja papira (centerfeed), namijenjene za korištenje u zidnim dispenzerima
Ostale karakteristike: sigurno za kontakt s hranom, razgradivo i pogodno za recikliranje
Napomena: nuditi cijenu po roli</t>
    </r>
  </si>
  <si>
    <r>
      <t xml:space="preserve">SALVETA 33x33 cm, bijela </t>
    </r>
    <r>
      <rPr>
        <sz val="8"/>
        <rFont val="Calibri"/>
        <family val="2"/>
        <charset val="238"/>
        <scheme val="minor"/>
      </rPr>
      <t xml:space="preserve">
Materijal: papir
Broj slojeva: min. 1
Dimenzije: 33 x 33 cm  </t>
    </r>
    <r>
      <rPr>
        <sz val="8"/>
        <color rgb="FFFF0000"/>
        <rFont val="Calibri"/>
        <family val="2"/>
        <charset val="238"/>
        <scheme val="minor"/>
      </rPr>
      <t>(dozvoljeno odstupanje ± 1 cm)</t>
    </r>
    <r>
      <rPr>
        <b/>
        <sz val="8"/>
        <rFont val="Calibri"/>
        <family val="2"/>
        <charset val="238"/>
        <scheme val="minor"/>
      </rPr>
      <t xml:space="preserve">
</t>
    </r>
    <r>
      <rPr>
        <sz val="8"/>
        <rFont val="Calibri"/>
        <family val="2"/>
        <charset val="238"/>
        <scheme val="minor"/>
      </rPr>
      <t>u pakiranju maksimalno 100 salveta
Napomena: nuditi cijenu po salveti</t>
    </r>
  </si>
  <si>
    <r>
      <t>SALVETA AIRLAID 20X20 cm, crna</t>
    </r>
    <r>
      <rPr>
        <sz val="8"/>
        <rFont val="Calibri"/>
        <family val="2"/>
        <charset val="238"/>
        <scheme val="minor"/>
      </rPr>
      <t xml:space="preserve">
Materijal: airlaid
Dimenzija 20 x 20 cm  </t>
    </r>
    <r>
      <rPr>
        <sz val="8"/>
        <color rgb="FFFF0000"/>
        <rFont val="Calibri"/>
        <family val="2"/>
        <charset val="238"/>
        <scheme val="minor"/>
      </rPr>
      <t>(dozvoljeno odstupanje ± 1 cm)</t>
    </r>
    <r>
      <rPr>
        <sz val="8"/>
        <rFont val="Calibri"/>
        <family val="2"/>
        <charset val="238"/>
        <scheme val="minor"/>
      </rPr>
      <t xml:space="preserve">
Minimalna gramatura: 55 g/m²
u pakiranju maksimalno 180 salveta
Napomena: nuditi cijenu po salveti</t>
    </r>
  </si>
  <si>
    <r>
      <rPr>
        <b/>
        <sz val="8"/>
        <color rgb="FFFF0000"/>
        <rFont val="Calibri"/>
        <family val="2"/>
        <charset val="238"/>
      </rPr>
      <t>PAPIRNATI RUČNICI ZA RUKE – JUMBO ROLA (PERFORIRANI)</t>
    </r>
    <r>
      <rPr>
        <sz val="8"/>
        <color rgb="FFFF0000"/>
        <rFont val="Calibri"/>
        <family val="2"/>
        <charset val="238"/>
      </rPr>
      <t xml:space="preserve">
Boja: bijela
Sastav: 100% celuloza, bez dodanih aditiva koji mogu utjecati na zdravlje ili okoliš
Broj slojeva: min. 2
Dimenzije:
širina role: min. 20 cm
duljina role: min. 100 m
Broj listova: minimalno 450 listova po roli
Perforacija: obavezna (listići)
Ostale karakteristike: sigurno za kontakt s hranom, razgradivo i pogodno za recikliranje
Napomena: nuditi cijenu po roli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</si>
</sst>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n_-;\-* #,##0.00\ _k_n_-;_-* \-??\ _k_n_-;_-@_-"/>
    <numFmt numFmtId="165" formatCode="#,##0.0000_ ;\-#,##0.0000\ "/>
    <numFmt numFmtId="166" formatCode="#,##0_ ;\-#,##0\ "/>
    <numFmt numFmtId="167" formatCode="#,##0.00_ ;\-#,##0.00\ 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name val="Calibri"/>
      <family val="2"/>
      <charset val="238"/>
    </font>
    <font>
      <b/>
      <sz val="8"/>
      <name val="Calibri"/>
      <family val="2"/>
      <charset val="238"/>
    </font>
    <font>
      <sz val="8"/>
      <color rgb="FFFF0000"/>
      <name val="Calibri"/>
      <family val="2"/>
      <charset val="238"/>
      <scheme val="minor"/>
    </font>
    <font>
      <strike/>
      <sz val="8"/>
      <name val="Calibri"/>
      <family val="2"/>
      <charset val="238"/>
      <scheme val="minor"/>
    </font>
    <font>
      <b/>
      <strike/>
      <sz val="8"/>
      <name val="Calibri"/>
      <family val="2"/>
      <charset val="238"/>
      <scheme val="minor"/>
    </font>
    <font>
      <strike/>
      <sz val="9"/>
      <name val="Calibri"/>
      <family val="2"/>
      <charset val="238"/>
      <scheme val="minor"/>
    </font>
    <font>
      <sz val="8"/>
      <color rgb="FFFF0000"/>
      <name val="Calibri"/>
      <family val="2"/>
      <charset val="238"/>
    </font>
    <font>
      <b/>
      <sz val="8"/>
      <color rgb="FFFF0000"/>
      <name val="Calibri"/>
      <family val="2"/>
      <charset val="238"/>
    </font>
    <font>
      <strike/>
      <sz val="8"/>
      <color rgb="FFFF0000"/>
      <name val="Calibri"/>
      <family val="2"/>
      <charset val="238"/>
      <scheme val="minor"/>
    </font>
    <font>
      <b/>
      <strike/>
      <sz val="8"/>
      <color rgb="FFFF0000"/>
      <name val="Calibri"/>
      <family val="2"/>
      <charset val="238"/>
      <scheme val="minor"/>
    </font>
    <font>
      <strike/>
      <sz val="8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/>
    </xf>
    <xf numFmtId="3" fontId="3" fillId="0" borderId="0" xfId="0" applyNumberFormat="1" applyFont="1"/>
    <xf numFmtId="0" fontId="3" fillId="0" borderId="0" xfId="0" applyFont="1" applyAlignment="1">
      <alignment horizontal="right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>
      <alignment horizontal="center" vertical="top" wrapText="1"/>
    </xf>
    <xf numFmtId="164" fontId="7" fillId="0" borderId="1" xfId="0" applyNumberFormat="1" applyFont="1" applyBorder="1" applyAlignment="1" applyProtection="1">
      <alignment horizontal="right" vertical="top" wrapText="1"/>
      <protection locked="0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5" xfId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165" fontId="6" fillId="0" borderId="1" xfId="0" applyNumberFormat="1" applyFont="1" applyBorder="1" applyAlignment="1" applyProtection="1">
      <alignment horizontal="right" vertical="top" wrapText="1"/>
      <protection locked="0"/>
    </xf>
    <xf numFmtId="0" fontId="7" fillId="0" borderId="1" xfId="0" applyFont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right" vertical="top" wrapText="1"/>
      <protection locked="0"/>
    </xf>
    <xf numFmtId="167" fontId="6" fillId="0" borderId="1" xfId="0" applyNumberFormat="1" applyFont="1" applyBorder="1" applyAlignment="1" applyProtection="1">
      <alignment horizontal="right" vertical="top" wrapText="1"/>
      <protection locked="0"/>
    </xf>
    <xf numFmtId="4" fontId="6" fillId="2" borderId="1" xfId="0" applyNumberFormat="1" applyFont="1" applyFill="1" applyBorder="1" applyAlignment="1">
      <alignment vertical="center" wrapText="1"/>
    </xf>
    <xf numFmtId="3" fontId="7" fillId="0" borderId="5" xfId="0" applyNumberFormat="1" applyFont="1" applyBorder="1" applyAlignment="1">
      <alignment horizontal="center" vertical="top" wrapText="1"/>
    </xf>
    <xf numFmtId="3" fontId="11" fillId="0" borderId="5" xfId="0" applyNumberFormat="1" applyFont="1" applyBorder="1" applyAlignment="1">
      <alignment horizontal="center" vertical="top" wrapText="1"/>
    </xf>
    <xf numFmtId="165" fontId="12" fillId="0" borderId="1" xfId="0" applyNumberFormat="1" applyFont="1" applyBorder="1" applyAlignment="1" applyProtection="1">
      <alignment horizontal="right" vertical="top" wrapText="1"/>
      <protection locked="0"/>
    </xf>
    <xf numFmtId="164" fontId="11" fillId="0" borderId="1" xfId="0" applyNumberFormat="1" applyFont="1" applyBorder="1" applyAlignment="1" applyProtection="1">
      <alignment horizontal="right" vertical="top" wrapText="1"/>
      <protection locked="0"/>
    </xf>
    <xf numFmtId="166" fontId="12" fillId="0" borderId="1" xfId="0" applyNumberFormat="1" applyFont="1" applyBorder="1" applyAlignment="1" applyProtection="1">
      <alignment horizontal="right" vertical="top" wrapText="1"/>
      <protection locked="0"/>
    </xf>
    <xf numFmtId="167" fontId="12" fillId="0" borderId="1" xfId="0" applyNumberFormat="1" applyFont="1" applyBorder="1" applyAlignment="1" applyProtection="1">
      <alignment horizontal="right" vertical="top" wrapText="1"/>
      <protection locked="0"/>
    </xf>
    <xf numFmtId="0" fontId="13" fillId="0" borderId="0" xfId="0" applyFont="1" applyAlignment="1">
      <alignment vertical="center" wrapText="1"/>
    </xf>
    <xf numFmtId="0" fontId="13" fillId="0" borderId="0" xfId="0" applyFont="1"/>
    <xf numFmtId="16" fontId="10" fillId="0" borderId="1" xfId="0" applyNumberFormat="1" applyFont="1" applyBorder="1" applyAlignment="1">
      <alignment horizontal="center" vertical="top" wrapText="1"/>
    </xf>
    <xf numFmtId="0" fontId="14" fillId="0" borderId="5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top" wrapText="1"/>
    </xf>
    <xf numFmtId="0" fontId="16" fillId="0" borderId="1" xfId="0" applyFont="1" applyBorder="1" applyAlignment="1" applyProtection="1">
      <alignment horizontal="left" vertical="top" wrapText="1"/>
      <protection locked="0"/>
    </xf>
    <xf numFmtId="0" fontId="16" fillId="0" borderId="5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27109F45-A920-4521-90C7-81F7306D52D9}"/>
    <cellStyle name="Normalno 2" xfId="2" xr:uid="{55556BC1-46F6-4908-A22C-342FC1F32B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7D35B-0260-4613-8598-EE8A0912BC33}">
  <sheetPr>
    <pageSetUpPr fitToPage="1"/>
  </sheetPr>
  <dimension ref="A1:R20"/>
  <sheetViews>
    <sheetView tabSelected="1" zoomScaleNormal="100" workbookViewId="0">
      <selection activeCell="D8" sqref="D8"/>
    </sheetView>
  </sheetViews>
  <sheetFormatPr defaultRowHeight="12" x14ac:dyDescent="0.2"/>
  <cols>
    <col min="1" max="1" width="5.7109375" style="2" customWidth="1"/>
    <col min="2" max="2" width="40.5703125" style="2" customWidth="1"/>
    <col min="3" max="3" width="22.7109375" style="2" customWidth="1"/>
    <col min="4" max="4" width="14.7109375" style="2" customWidth="1"/>
    <col min="5" max="5" width="8.85546875" style="6" customWidth="1"/>
    <col min="6" max="6" width="10.5703125" style="7" customWidth="1"/>
    <col min="7" max="7" width="16" style="8" customWidth="1"/>
    <col min="8" max="8" width="18.28515625" style="8" customWidth="1"/>
    <col min="9" max="11" width="16" style="8" customWidth="1"/>
    <col min="12" max="12" width="18" style="8" customWidth="1"/>
    <col min="13" max="16384" width="9.140625" style="2"/>
  </cols>
  <sheetData>
    <row r="1" spans="1:18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8" ht="15" x14ac:dyDescent="0.25">
      <c r="B2" s="3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1:18" ht="15" x14ac:dyDescent="0.25">
      <c r="B3" s="3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8" ht="20.25" customHeight="1" x14ac:dyDescent="0.2">
      <c r="A4" s="38" t="s">
        <v>13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40"/>
    </row>
    <row r="5" spans="1:18" x14ac:dyDescent="0.2">
      <c r="A5" s="41" t="s">
        <v>0</v>
      </c>
      <c r="B5" s="41" t="s">
        <v>1</v>
      </c>
      <c r="C5" s="42" t="s">
        <v>2</v>
      </c>
      <c r="D5" s="42"/>
      <c r="E5" s="43" t="s">
        <v>3</v>
      </c>
      <c r="F5" s="44" t="s">
        <v>4</v>
      </c>
      <c r="G5" s="45" t="s">
        <v>10</v>
      </c>
      <c r="H5" s="46" t="s">
        <v>17</v>
      </c>
      <c r="I5" s="48" t="s">
        <v>18</v>
      </c>
      <c r="J5" s="48" t="s">
        <v>15</v>
      </c>
      <c r="K5" s="48" t="s">
        <v>21</v>
      </c>
      <c r="L5" s="48" t="s">
        <v>16</v>
      </c>
    </row>
    <row r="6" spans="1:18" ht="33.75" x14ac:dyDescent="0.2">
      <c r="A6" s="41"/>
      <c r="B6" s="41"/>
      <c r="C6" s="17" t="s">
        <v>11</v>
      </c>
      <c r="D6" s="17" t="s">
        <v>12</v>
      </c>
      <c r="E6" s="43"/>
      <c r="F6" s="44"/>
      <c r="G6" s="45"/>
      <c r="H6" s="47"/>
      <c r="I6" s="49"/>
      <c r="J6" s="49"/>
      <c r="K6" s="49"/>
      <c r="L6" s="49"/>
      <c r="M6" s="4"/>
      <c r="N6" s="4"/>
      <c r="O6" s="4"/>
      <c r="P6" s="4"/>
      <c r="Q6" s="4"/>
      <c r="R6" s="4"/>
    </row>
    <row r="7" spans="1:18" ht="72.75" customHeight="1" x14ac:dyDescent="0.2">
      <c r="A7" s="15">
        <v>1</v>
      </c>
      <c r="B7" s="12" t="s">
        <v>31</v>
      </c>
      <c r="C7" s="9"/>
      <c r="D7" s="9"/>
      <c r="E7" s="10" t="s">
        <v>5</v>
      </c>
      <c r="F7" s="21">
        <v>450000</v>
      </c>
      <c r="G7" s="16"/>
      <c r="H7" s="11">
        <f t="shared" ref="H7:H17" si="0">F7*G7</f>
        <v>0</v>
      </c>
      <c r="I7" s="18"/>
      <c r="J7" s="19" t="str">
        <f>IF(OR(G7="",I7=""),"",G7*I7)</f>
        <v/>
      </c>
      <c r="K7" s="18"/>
      <c r="L7" s="19" t="str">
        <f>IF(OR(J7="",K7=""),"",J7*K7)</f>
        <v/>
      </c>
      <c r="M7" s="4"/>
      <c r="N7" s="4"/>
      <c r="O7" s="4"/>
      <c r="P7" s="4"/>
      <c r="Q7" s="4"/>
      <c r="R7" s="4"/>
    </row>
    <row r="8" spans="1:18" ht="71.25" customHeight="1" x14ac:dyDescent="0.2">
      <c r="A8" s="15">
        <v>2</v>
      </c>
      <c r="B8" s="12" t="s">
        <v>27</v>
      </c>
      <c r="C8" s="9"/>
      <c r="D8" s="9"/>
      <c r="E8" s="10" t="s">
        <v>5</v>
      </c>
      <c r="F8" s="21">
        <v>120000</v>
      </c>
      <c r="G8" s="16"/>
      <c r="H8" s="11">
        <f t="shared" si="0"/>
        <v>0</v>
      </c>
      <c r="I8" s="18"/>
      <c r="J8" s="19" t="str">
        <f t="shared" ref="J8:J17" si="1">IF(OR(G8="",I8=""),"",G8*I8)</f>
        <v/>
      </c>
      <c r="K8" s="18"/>
      <c r="L8" s="19" t="str">
        <f t="shared" ref="L8:L17" si="2">IF(OR(J8="",K8=""),"",J8*K8)</f>
        <v/>
      </c>
      <c r="M8" s="4"/>
      <c r="N8" s="4"/>
      <c r="O8" s="4"/>
      <c r="P8" s="4"/>
      <c r="Q8" s="4"/>
      <c r="R8" s="4"/>
    </row>
    <row r="9" spans="1:18" ht="72.75" customHeight="1" x14ac:dyDescent="0.2">
      <c r="A9" s="15">
        <v>3</v>
      </c>
      <c r="B9" s="12" t="s">
        <v>32</v>
      </c>
      <c r="C9" s="9"/>
      <c r="D9" s="9"/>
      <c r="E9" s="10" t="s">
        <v>5</v>
      </c>
      <c r="F9" s="21">
        <v>15000</v>
      </c>
      <c r="G9" s="16"/>
      <c r="H9" s="11">
        <f t="shared" si="0"/>
        <v>0</v>
      </c>
      <c r="I9" s="18"/>
      <c r="J9" s="19" t="str">
        <f t="shared" si="1"/>
        <v/>
      </c>
      <c r="K9" s="18"/>
      <c r="L9" s="19" t="str">
        <f t="shared" si="2"/>
        <v/>
      </c>
      <c r="M9" s="4"/>
      <c r="N9" s="4"/>
      <c r="O9" s="4"/>
      <c r="P9" s="4"/>
      <c r="Q9" s="4"/>
      <c r="R9" s="4"/>
    </row>
    <row r="10" spans="1:18" s="28" customFormat="1" ht="135" x14ac:dyDescent="0.2">
      <c r="A10" s="31">
        <v>4</v>
      </c>
      <c r="B10" s="32" t="s">
        <v>29</v>
      </c>
      <c r="C10" s="33"/>
      <c r="D10" s="33"/>
      <c r="E10" s="34" t="s">
        <v>5</v>
      </c>
      <c r="F10" s="22"/>
      <c r="G10" s="23"/>
      <c r="H10" s="24"/>
      <c r="I10" s="25"/>
      <c r="J10" s="26"/>
      <c r="K10" s="25"/>
      <c r="L10" s="26"/>
      <c r="M10" s="27"/>
      <c r="N10" s="27"/>
      <c r="O10" s="27"/>
      <c r="P10" s="27"/>
      <c r="Q10" s="27"/>
      <c r="R10" s="27"/>
    </row>
    <row r="11" spans="1:18" ht="84" customHeight="1" x14ac:dyDescent="0.2">
      <c r="A11" s="15">
        <v>5</v>
      </c>
      <c r="B11" s="12" t="s">
        <v>24</v>
      </c>
      <c r="C11" s="9"/>
      <c r="D11" s="9"/>
      <c r="E11" s="10" t="s">
        <v>5</v>
      </c>
      <c r="F11" s="21">
        <v>10000</v>
      </c>
      <c r="G11" s="16"/>
      <c r="H11" s="11">
        <f t="shared" si="0"/>
        <v>0</v>
      </c>
      <c r="I11" s="18"/>
      <c r="J11" s="19" t="str">
        <f t="shared" si="1"/>
        <v/>
      </c>
      <c r="K11" s="18"/>
      <c r="L11" s="19" t="str">
        <f t="shared" si="2"/>
        <v/>
      </c>
      <c r="M11" s="4"/>
      <c r="N11" s="4"/>
      <c r="O11" s="4"/>
      <c r="P11" s="4"/>
      <c r="Q11" s="4"/>
      <c r="R11" s="4"/>
    </row>
    <row r="12" spans="1:18" ht="73.5" customHeight="1" x14ac:dyDescent="0.2">
      <c r="A12" s="15">
        <v>6</v>
      </c>
      <c r="B12" s="12" t="s">
        <v>22</v>
      </c>
      <c r="C12" s="9"/>
      <c r="D12" s="9"/>
      <c r="E12" s="10" t="s">
        <v>5</v>
      </c>
      <c r="F12" s="21">
        <v>5000</v>
      </c>
      <c r="G12" s="16"/>
      <c r="H12" s="11">
        <f t="shared" si="0"/>
        <v>0</v>
      </c>
      <c r="I12" s="18"/>
      <c r="J12" s="19" t="str">
        <f t="shared" si="1"/>
        <v/>
      </c>
      <c r="K12" s="18"/>
      <c r="L12" s="19" t="str">
        <f t="shared" si="2"/>
        <v/>
      </c>
      <c r="M12" s="4"/>
      <c r="N12" s="4"/>
      <c r="O12" s="4"/>
      <c r="P12" s="4"/>
      <c r="Q12" s="4"/>
      <c r="R12" s="4"/>
    </row>
    <row r="13" spans="1:18" ht="135" x14ac:dyDescent="0.2">
      <c r="A13" s="15">
        <v>7</v>
      </c>
      <c r="B13" s="12" t="s">
        <v>23</v>
      </c>
      <c r="C13" s="9"/>
      <c r="D13" s="9"/>
      <c r="E13" s="10" t="s">
        <v>19</v>
      </c>
      <c r="F13" s="21">
        <v>3000</v>
      </c>
      <c r="G13" s="16"/>
      <c r="H13" s="11">
        <f t="shared" si="0"/>
        <v>0</v>
      </c>
      <c r="I13" s="18"/>
      <c r="J13" s="19" t="str">
        <f t="shared" si="1"/>
        <v/>
      </c>
      <c r="K13" s="18"/>
      <c r="L13" s="19" t="str">
        <f t="shared" si="2"/>
        <v/>
      </c>
      <c r="M13" s="4"/>
      <c r="N13" s="4"/>
      <c r="O13" s="4"/>
      <c r="P13" s="4"/>
      <c r="Q13" s="4"/>
      <c r="R13" s="4"/>
    </row>
    <row r="14" spans="1:18" ht="191.25" x14ac:dyDescent="0.2">
      <c r="A14" s="15">
        <v>8</v>
      </c>
      <c r="B14" s="13" t="s">
        <v>30</v>
      </c>
      <c r="C14" s="9"/>
      <c r="D14" s="9"/>
      <c r="E14" s="10" t="s">
        <v>20</v>
      </c>
      <c r="F14" s="21">
        <v>1400</v>
      </c>
      <c r="G14" s="16"/>
      <c r="H14" s="11">
        <f t="shared" si="0"/>
        <v>0</v>
      </c>
      <c r="I14" s="18"/>
      <c r="J14" s="19" t="str">
        <f t="shared" si="1"/>
        <v/>
      </c>
      <c r="K14" s="18"/>
      <c r="L14" s="19" t="str">
        <f t="shared" si="2"/>
        <v/>
      </c>
      <c r="M14" s="4"/>
      <c r="N14" s="4"/>
      <c r="O14" s="4"/>
      <c r="P14" s="4"/>
      <c r="Q14" s="4"/>
      <c r="R14" s="4"/>
    </row>
    <row r="15" spans="1:18" ht="157.5" x14ac:dyDescent="0.2">
      <c r="A15" s="29" t="s">
        <v>28</v>
      </c>
      <c r="B15" s="30" t="s">
        <v>33</v>
      </c>
      <c r="C15" s="9"/>
      <c r="D15" s="9"/>
      <c r="E15" s="10" t="s">
        <v>20</v>
      </c>
      <c r="F15" s="21">
        <v>100</v>
      </c>
      <c r="G15" s="16"/>
      <c r="H15" s="11">
        <f>F15*G15</f>
        <v>0</v>
      </c>
      <c r="I15" s="18"/>
      <c r="J15" s="19" t="str">
        <f t="shared" si="1"/>
        <v/>
      </c>
      <c r="K15" s="18"/>
      <c r="L15" s="19" t="str">
        <f t="shared" si="2"/>
        <v/>
      </c>
      <c r="M15" s="4"/>
      <c r="N15" s="4"/>
      <c r="O15" s="4"/>
      <c r="P15" s="4"/>
      <c r="Q15" s="4"/>
      <c r="R15" s="4"/>
    </row>
    <row r="16" spans="1:18" ht="157.5" x14ac:dyDescent="0.2">
      <c r="A16" s="15">
        <v>9</v>
      </c>
      <c r="B16" s="14" t="s">
        <v>26</v>
      </c>
      <c r="C16" s="9"/>
      <c r="D16" s="9"/>
      <c r="E16" s="10" t="s">
        <v>20</v>
      </c>
      <c r="F16" s="21">
        <v>30000</v>
      </c>
      <c r="G16" s="16"/>
      <c r="H16" s="11">
        <f t="shared" si="0"/>
        <v>0</v>
      </c>
      <c r="I16" s="18"/>
      <c r="J16" s="19" t="str">
        <f t="shared" si="1"/>
        <v/>
      </c>
      <c r="K16" s="18"/>
      <c r="L16" s="19" t="str">
        <f t="shared" si="2"/>
        <v/>
      </c>
      <c r="M16" s="4"/>
      <c r="N16" s="4"/>
      <c r="O16" s="4"/>
      <c r="P16" s="4"/>
      <c r="Q16" s="4"/>
      <c r="R16" s="4"/>
    </row>
    <row r="17" spans="1:18" ht="157.5" x14ac:dyDescent="0.2">
      <c r="A17" s="15">
        <v>10</v>
      </c>
      <c r="B17" s="14" t="s">
        <v>25</v>
      </c>
      <c r="C17" s="9"/>
      <c r="D17" s="9"/>
      <c r="E17" s="10" t="s">
        <v>20</v>
      </c>
      <c r="F17" s="21">
        <v>500</v>
      </c>
      <c r="G17" s="16"/>
      <c r="H17" s="11">
        <f t="shared" si="0"/>
        <v>0</v>
      </c>
      <c r="I17" s="18"/>
      <c r="J17" s="19" t="str">
        <f t="shared" si="1"/>
        <v/>
      </c>
      <c r="K17" s="18"/>
      <c r="L17" s="19" t="str">
        <f t="shared" si="2"/>
        <v/>
      </c>
      <c r="M17" s="4"/>
      <c r="N17" s="4"/>
      <c r="O17" s="4"/>
      <c r="P17" s="4"/>
      <c r="Q17" s="4"/>
      <c r="R17" s="4"/>
    </row>
    <row r="18" spans="1:18" ht="12" customHeight="1" x14ac:dyDescent="0.2">
      <c r="A18" s="35" t="s">
        <v>6</v>
      </c>
      <c r="B18" s="36"/>
      <c r="C18" s="36"/>
      <c r="D18" s="36"/>
      <c r="E18" s="36"/>
      <c r="F18" s="36"/>
      <c r="G18" s="36"/>
      <c r="H18" s="36"/>
      <c r="I18" s="36"/>
      <c r="J18" s="36"/>
      <c r="K18" s="37"/>
      <c r="L18" s="20">
        <f>SUM(H7:H17)</f>
        <v>0</v>
      </c>
      <c r="M18" s="5"/>
      <c r="N18" s="4"/>
      <c r="O18" s="4"/>
      <c r="P18" s="4"/>
      <c r="Q18" s="4"/>
      <c r="R18" s="4"/>
    </row>
    <row r="19" spans="1:18" ht="12" customHeight="1" x14ac:dyDescent="0.2">
      <c r="A19" s="35" t="s">
        <v>7</v>
      </c>
      <c r="B19" s="36"/>
      <c r="C19" s="36"/>
      <c r="D19" s="36"/>
      <c r="E19" s="36"/>
      <c r="F19" s="36"/>
      <c r="G19" s="36"/>
      <c r="H19" s="36"/>
      <c r="I19" s="36"/>
      <c r="J19" s="36"/>
      <c r="K19" s="37"/>
      <c r="L19" s="20">
        <f>+L18*25%</f>
        <v>0</v>
      </c>
      <c r="M19" s="4"/>
      <c r="N19" s="4"/>
      <c r="O19" s="4"/>
      <c r="P19" s="4"/>
      <c r="Q19" s="4"/>
      <c r="R19" s="4"/>
    </row>
    <row r="20" spans="1:18" ht="12" customHeight="1" x14ac:dyDescent="0.2">
      <c r="A20" s="35" t="s">
        <v>8</v>
      </c>
      <c r="B20" s="36"/>
      <c r="C20" s="36"/>
      <c r="D20" s="36"/>
      <c r="E20" s="36"/>
      <c r="F20" s="36"/>
      <c r="G20" s="36"/>
      <c r="H20" s="36"/>
      <c r="I20" s="36"/>
      <c r="J20" s="36"/>
      <c r="K20" s="37"/>
      <c r="L20" s="20">
        <f>+L18+L19</f>
        <v>0</v>
      </c>
      <c r="M20" s="4"/>
      <c r="N20" s="4"/>
      <c r="O20" s="4"/>
      <c r="P20" s="4"/>
      <c r="Q20" s="4"/>
      <c r="R20" s="4"/>
    </row>
  </sheetData>
  <sheetProtection algorithmName="SHA-512" hashValue="0/KNH9rZHR6lDkSe1dSa93ujg8yHNG2qr1M0q0Y30aqGrHuvVC3nUQVU+u5dNgKYORcRlajXcQd3/IiBRnACtg==" saltValue="ikdZXsu4mMfRB3jNhU/cDQ==" spinCount="100000" sheet="1" objects="1" scenarios="1"/>
  <mergeCells count="15">
    <mergeCell ref="A18:K18"/>
    <mergeCell ref="A19:K19"/>
    <mergeCell ref="A20:K20"/>
    <mergeCell ref="A4:L4"/>
    <mergeCell ref="A5:A6"/>
    <mergeCell ref="B5:B6"/>
    <mergeCell ref="C5:D5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Žuvelek</dc:creator>
  <cp:lastModifiedBy>Marija Žuvelek</cp:lastModifiedBy>
  <cp:lastPrinted>2026-02-16T13:55:14Z</cp:lastPrinted>
  <dcterms:created xsi:type="dcterms:W3CDTF">2026-01-29T11:58:27Z</dcterms:created>
  <dcterms:modified xsi:type="dcterms:W3CDTF">2026-03-25T15:00:56Z</dcterms:modified>
</cp:coreProperties>
</file>