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1-2022 Krušni proizvodi, peciva i kolači\Poziv na dostavu ponuda\"/>
    </mc:Choice>
  </mc:AlternateContent>
  <xr:revisionPtr revIDLastSave="0" documentId="13_ncr:1_{828720DE-B7AE-4663-B5A8-AD038A1D9979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10" i="1"/>
  <c r="K10" i="1"/>
  <c r="I11" i="1"/>
  <c r="J11" i="1" s="1"/>
  <c r="I12" i="1"/>
  <c r="J12" i="1" s="1"/>
  <c r="K12" i="1" s="1"/>
  <c r="I13" i="1"/>
  <c r="J13" i="1" s="1"/>
  <c r="K13" i="1" s="1"/>
  <c r="I14" i="1"/>
  <c r="J14" i="1" s="1"/>
  <c r="I15" i="1"/>
  <c r="J15" i="1" s="1"/>
  <c r="I16" i="1"/>
  <c r="J16" i="1"/>
  <c r="K16" i="1" s="1"/>
  <c r="I17" i="1"/>
  <c r="J17" i="1"/>
  <c r="I18" i="1"/>
  <c r="J18" i="1" s="1"/>
  <c r="K18" i="1" s="1"/>
  <c r="I19" i="1"/>
  <c r="J19" i="1" s="1"/>
  <c r="I20" i="1"/>
  <c r="J20" i="1" s="1"/>
  <c r="I21" i="1"/>
  <c r="J21" i="1"/>
  <c r="K21" i="1"/>
  <c r="I9" i="1"/>
  <c r="J9" i="1" s="1"/>
  <c r="K9" i="1" s="1"/>
  <c r="K20" i="1" l="1"/>
  <c r="I23" i="1"/>
  <c r="I22" i="1"/>
  <c r="K17" i="1"/>
  <c r="K14" i="1"/>
  <c r="K19" i="1"/>
  <c r="K15" i="1"/>
  <c r="K11" i="1"/>
  <c r="I24" i="1" l="1"/>
</calcChain>
</file>

<file path=xl/sharedStrings.xml><?xml version="1.0" encoding="utf-8"?>
<sst xmlns="http://schemas.openxmlformats.org/spreadsheetml/2006/main" count="44" uniqueCount="32">
  <si>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</si>
  <si>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</si>
  <si>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</si>
  <si>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</si>
  <si>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</si>
  <si>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</si>
  <si>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</si>
  <si>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</si>
  <si>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</si>
  <si>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</si>
  <si>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</si>
  <si>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</si>
  <si>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</si>
  <si>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</si>
  <si>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</si>
  <si>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</si>
  <si>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</si>
  <si>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r>
      <rPr>
        <b/>
        <sz val="9"/>
        <rFont val="Arial Narrow"/>
        <family val="2"/>
        <charset val="238"/>
      </rPr>
      <t>NUGAT KOLAČ</t>
    </r>
    <r>
      <rPr>
        <sz val="9"/>
        <rFont val="Arial Narrow"/>
        <family val="2"/>
        <charset val="238"/>
      </rPr>
      <t xml:space="preserve">  - od 40 do 50 g, tamni biskvit sa lješnjak kremom, preliven čokoladom, zamrznuti proizvod, komadi moraju biti podjednake veličine, omjer biskvita, kreme i preljeva od čokolade u svim komadima mora biti podjednak, nakon otapanja moraju biti kompaktni</t>
    </r>
  </si>
  <si>
    <r>
      <rPr>
        <b/>
        <sz val="9"/>
        <rFont val="Arial Narrow"/>
        <family val="2"/>
        <charset val="238"/>
      </rPr>
      <t>KREM KOCK</t>
    </r>
    <r>
      <rPr>
        <sz val="9"/>
        <rFont val="Arial Narrow"/>
        <family val="2"/>
        <charset val="238"/>
      </rPr>
      <t>A - od 70 do 90 g, svijetli biskvit s kremom od vanilije preliven čokoladnom glazurom,
zamrznuti proizvod, komadi moraju biti podjednake veličine, omjer biskvita, kreme i čokoladne glazure u svim komadima mora biti podjednak, odmrznuti kolači moraju ostati kompaktni</t>
    </r>
  </si>
  <si>
    <r>
      <rPr>
        <b/>
        <sz val="9"/>
        <rFont val="Arial Narrow"/>
        <family val="2"/>
        <charset val="238"/>
      </rPr>
      <t>MAĐARICA,</t>
    </r>
    <r>
      <rPr>
        <sz val="9"/>
        <rFont val="Arial Narrow"/>
        <family val="2"/>
        <charset val="238"/>
      </rPr>
      <t xml:space="preserve"> 
od 40 do 50 g, Prhke kore sa slojevima čokolade i, prelivene čokoladnom glazurom. zamrznuti proizvod, komadi moraju biti podjednake veličine, omjer biskvita, kreme i nadjeva u svim komadima mora biti podjednak, odmrznuti kolači moraju ostati kompaktni</t>
    </r>
  </si>
  <si>
    <r>
      <rPr>
        <b/>
        <sz val="9"/>
        <rFont val="Arial Narrow"/>
        <family val="2"/>
        <charset val="238"/>
      </rPr>
      <t>VOĆNI KOLAČ</t>
    </r>
    <r>
      <rPr>
        <sz val="9"/>
        <rFont val="Arial Narrow"/>
        <family val="2"/>
        <charset val="238"/>
      </rPr>
      <t xml:space="preserve"> 
- od 70 do 90 g, tamni biskvit s kremom i nadjevom od dvije ili više vrste voća, zamrznuti proizvod, komadi moraju biti podjednake veličine, omjer biskvita, kreme i nadjeva u svim komadima mora biti podjednak, odmrznuti kolači moraju ostati kompaktni</t>
    </r>
  </si>
  <si>
    <r>
      <rPr>
        <b/>
        <sz val="9"/>
        <rFont val="Arial Narrow"/>
        <family val="2"/>
        <charset val="238"/>
      </rPr>
      <t>KOLAČ JAPANSKI VJETAR ILI KOLAČ OD LJEŠNJAKA</t>
    </r>
    <r>
      <rPr>
        <sz val="9"/>
        <rFont val="Arial Narrow"/>
        <family val="2"/>
        <charset val="238"/>
      </rPr>
      <t xml:space="preserve"> 
- od 70 do 90 g, biskvit s lješnjacima s bijelom kremom te nadjevom od lješnjaka, zamrznuti proizvod, komadi moraju biti podjednake veličine, omjer biskvita i kreme te nadjeva u svim komadima mora biti podjednak, odmrznuti kolači moraju ostati kompaktni</t>
    </r>
  </si>
  <si>
    <r>
      <rPr>
        <b/>
        <sz val="9"/>
        <rFont val="Arial Narrow"/>
        <family val="2"/>
        <charset val="238"/>
      </rPr>
      <t>SCHWARZWALD KOLAČ</t>
    </r>
    <r>
      <rPr>
        <sz val="9"/>
        <rFont val="Arial Narrow"/>
        <family val="2"/>
        <charset val="238"/>
      </rPr>
      <t xml:space="preserve"> 
- od 40 do 50 g, tamni biskvit s bijelom kremom i višnjama te čokoladnim posipom, zamrznuti proizvod, komadi moraju biti podjednake veličine, omjer biskvita, bijele kreme i čokoladnog posipa u svim komadima mora biti podjednak, odmrznuti kolači moraju ostati kompaktni</t>
    </r>
  </si>
  <si>
    <r>
      <rPr>
        <b/>
        <sz val="9"/>
        <rFont val="Arial Narrow"/>
        <family val="2"/>
        <charset val="238"/>
      </rPr>
      <t>JAFFA KOLAČ
-</t>
    </r>
    <r>
      <rPr>
        <sz val="9"/>
        <rFont val="Arial Narrow"/>
        <family val="2"/>
        <charset val="238"/>
      </rPr>
      <t xml:space="preserve"> od 70 do 90 g, tamni biskvit s kremom okusa naranče te glazurom, zamrznuti proizvod, komadi moraju biti podjednake veličine, omjer biskvita i kreme te glazure u svim komadima mora biti podjednak, odmrznuti kolači moraju ostati kompaktni</t>
    </r>
  </si>
  <si>
    <r>
      <rPr>
        <b/>
        <sz val="9"/>
        <rFont val="Arial Narrow"/>
        <family val="2"/>
        <charset val="238"/>
      </rPr>
      <t xml:space="preserve">KOLAČ OD MALINA
</t>
    </r>
    <r>
      <rPr>
        <sz val="9"/>
        <rFont val="Arial Narrow"/>
        <family val="2"/>
        <charset val="238"/>
      </rPr>
      <t>- od 70 do 90 g, tamni biskvit sa svijetlom kremom, ukrašen malinama, zamrznuti proizvod, komadi moraju biti podjednake veličine, omjer biskvita, kreme i voća u svim komadima mora biti podjednak, odmrznuti kolači moraju ostati kompaktni</t>
    </r>
  </si>
  <si>
    <r>
      <rPr>
        <b/>
        <sz val="9"/>
        <rFont val="Arial Narrow"/>
        <family val="2"/>
        <charset val="238"/>
      </rPr>
      <t>KOLAČ ČOKOLADNA KOCKA</t>
    </r>
    <r>
      <rPr>
        <sz val="9"/>
        <rFont val="Arial Narrow"/>
        <family val="2"/>
        <charset val="238"/>
      </rPr>
      <t xml:space="preserve"> 
- od 70 do 90 g, tamni biskvit s čokoladnom kremom, kolač dekoriran komadićima ili listićima čokolade, zamrznuti proizvod, komadi moraju biti podjednake veličine, omjer biskvita i kreme u svim komadima mora biti podjednak, odmrznuti kolači moraju ostati kompaktni</t>
    </r>
  </si>
  <si>
    <r>
      <rPr>
        <b/>
        <sz val="9"/>
        <rFont val="Arial Narrow"/>
        <family val="2"/>
        <charset val="238"/>
      </rPr>
      <t xml:space="preserve">KOLAČ BOHEM 
</t>
    </r>
    <r>
      <rPr>
        <sz val="9"/>
        <rFont val="Arial Narrow"/>
        <family val="2"/>
        <charset val="238"/>
      </rPr>
      <t>- od 40 do 50 g, kolač s korama od lješnjaka, punjene kremom od vanilije, preliven čokoladnom glazurom,zamrznuti proizvod, komadi moraju biti podjednake veličine, omjer kora, kreme i čokoladne glazure u svim komadima mora biti podjednak, odmrznuti kolači moraju ostati kompaktni</t>
    </r>
  </si>
  <si>
    <r>
      <rPr>
        <b/>
        <sz val="9"/>
        <rFont val="Arial Narrow"/>
        <family val="2"/>
        <charset val="238"/>
      </rPr>
      <t>KOLAČ DVOSTRUKI UŽITAK</t>
    </r>
    <r>
      <rPr>
        <sz val="9"/>
        <rFont val="Arial Narrow"/>
        <family val="2"/>
        <charset val="238"/>
      </rPr>
      <t xml:space="preserve"> 
- od 40 do 50 g, tamni biskvit, sa kremom od kakao krem proizvoda ili lješnjak krem proizvoda ili lješnjak - kakao krem proizvoda, s petit keksima i preliven čokoladom, zamrznuti proizvod, komadi moraju biti podjednake veličine, omjer biskvita,kreme, keksa i preljeva od čokolade u svim komadima mora biti podjednak, odmrznuti kolači moraju ostati kompaktni</t>
    </r>
  </si>
  <si>
    <r>
      <rPr>
        <b/>
        <sz val="9"/>
        <rFont val="Arial Narrow"/>
        <family val="2"/>
        <charset val="238"/>
      </rPr>
      <t xml:space="preserve">KOLAČ ESTERHAZY
</t>
    </r>
    <r>
      <rPr>
        <sz val="9"/>
        <rFont val="Arial Narrow"/>
        <family val="2"/>
        <charset val="238"/>
      </rPr>
      <t>- od 40 do 50 g, kolač s korama od lješnjaka i bijele kreme, dekoracija bijelim fondantom, zamrznuti proizvod, komadi moraju biti podjednake veličine, omjer kora, kreme i fondanta u svim komadima mora biti podjednak, odmrznuti kolači moraju ostati kompaktni</t>
    </r>
  </si>
  <si>
    <r>
      <rPr>
        <b/>
        <sz val="9"/>
        <rFont val="Arial Narrow"/>
        <family val="2"/>
        <charset val="238"/>
      </rPr>
      <t>KOLAČ TIRAMISU</t>
    </r>
    <r>
      <rPr>
        <sz val="9"/>
        <rFont val="Arial Narrow"/>
        <family val="2"/>
        <charset val="238"/>
      </rPr>
      <t xml:space="preserve"> 
- od 40 do 50 g, svijetli biskvit s bijelom kremom i piškotima umočenim u kavu, dekoracija kakao prahom, zamrznuti proizvod, komadi moraju biti podjednake veličine, omjer biskvita, kreme i piškota u svim komadima mora biti podjednak, odmrznuti kolači moraju ostati kompaktni</t>
    </r>
  </si>
  <si>
    <t>Grupa 8 - Kolači</t>
  </si>
  <si>
    <t>E-JN-11-2022 Nabava krušnih i mlinarskih proizvoda, peciva i kolača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</si>
</sst>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 applyProtection="1">
      <alignment horizontal="center" vertical="center"/>
      <protection locked="0"/>
    </xf>
    <xf numFmtId="4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24"/>
  <sheetViews>
    <sheetView tabSelected="1" workbookViewId="0">
      <selection activeCell="A3" sqref="A3:F3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28" t="s">
        <v>0</v>
      </c>
      <c r="B2" s="28"/>
      <c r="C2" s="28"/>
      <c r="D2" s="28"/>
      <c r="E2" s="28"/>
      <c r="F2" s="28"/>
    </row>
    <row r="3" spans="1:11" x14ac:dyDescent="0.25">
      <c r="A3" s="27" t="s">
        <v>31</v>
      </c>
      <c r="B3" s="27"/>
      <c r="C3" s="27"/>
      <c r="D3" s="27"/>
      <c r="E3" s="27"/>
      <c r="F3" s="27"/>
    </row>
    <row r="4" spans="1:11" x14ac:dyDescent="0.25">
      <c r="A4" s="27" t="s">
        <v>30</v>
      </c>
      <c r="B4" s="27"/>
      <c r="C4" s="27"/>
      <c r="D4" s="27"/>
      <c r="E4" s="27"/>
      <c r="F4" s="27"/>
    </row>
    <row r="5" spans="1:11" ht="15.75" thickBot="1" x14ac:dyDescent="0.3"/>
    <row r="6" spans="1:11" x14ac:dyDescent="0.25">
      <c r="A6" s="29" t="s">
        <v>1</v>
      </c>
      <c r="B6" s="31" t="s">
        <v>2</v>
      </c>
      <c r="C6" s="33" t="s">
        <v>3</v>
      </c>
      <c r="D6" s="33"/>
      <c r="E6" s="23" t="s">
        <v>4</v>
      </c>
      <c r="F6" s="34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5" t="s">
        <v>10</v>
      </c>
    </row>
    <row r="7" spans="1:11" ht="80.25" customHeight="1" x14ac:dyDescent="0.25">
      <c r="A7" s="30"/>
      <c r="B7" s="32"/>
      <c r="C7" s="11" t="s">
        <v>11</v>
      </c>
      <c r="D7" s="11" t="s">
        <v>12</v>
      </c>
      <c r="E7" s="24"/>
      <c r="F7" s="35"/>
      <c r="G7" s="24"/>
      <c r="H7" s="24"/>
      <c r="I7" s="24"/>
      <c r="J7" s="24"/>
      <c r="K7" s="26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7" t="s">
        <v>29</v>
      </c>
      <c r="C9" s="12"/>
      <c r="D9" s="12"/>
      <c r="E9" s="9" t="s">
        <v>16</v>
      </c>
      <c r="F9" s="10">
        <v>2700</v>
      </c>
      <c r="G9" s="15"/>
      <c r="H9" s="15"/>
      <c r="I9" s="14">
        <f>F9*H9</f>
        <v>0</v>
      </c>
      <c r="J9" s="14">
        <f>(I9*G9)/100</f>
        <v>0</v>
      </c>
      <c r="K9" s="14">
        <f>I9+J9</f>
        <v>0</v>
      </c>
    </row>
    <row r="10" spans="1:11" ht="75" customHeight="1" x14ac:dyDescent="0.25">
      <c r="A10" s="5">
        <v>2</v>
      </c>
      <c r="B10" s="8" t="s">
        <v>28</v>
      </c>
      <c r="C10" s="12"/>
      <c r="D10" s="12"/>
      <c r="E10" s="9" t="s">
        <v>16</v>
      </c>
      <c r="F10" s="10">
        <v>2700</v>
      </c>
      <c r="G10" s="15"/>
      <c r="H10" s="15"/>
      <c r="I10" s="14">
        <f t="shared" ref="I10:I21" si="0">F10*H10</f>
        <v>0</v>
      </c>
      <c r="J10" s="14">
        <f t="shared" ref="J10:J21" si="1">(I10*G10)/100</f>
        <v>0</v>
      </c>
      <c r="K10" s="14">
        <f t="shared" ref="K10:K21" si="2">I10+J10</f>
        <v>0</v>
      </c>
    </row>
    <row r="11" spans="1:11" ht="75" customHeight="1" x14ac:dyDescent="0.25">
      <c r="A11" s="5">
        <v>3</v>
      </c>
      <c r="B11" s="8" t="s">
        <v>26</v>
      </c>
      <c r="C11" s="12"/>
      <c r="D11" s="12"/>
      <c r="E11" s="9" t="s">
        <v>16</v>
      </c>
      <c r="F11" s="10">
        <v>2700</v>
      </c>
      <c r="G11" s="15"/>
      <c r="H11" s="15"/>
      <c r="I11" s="14">
        <f t="shared" si="0"/>
        <v>0</v>
      </c>
      <c r="J11" s="14">
        <f t="shared" si="1"/>
        <v>0</v>
      </c>
      <c r="K11" s="14">
        <f t="shared" si="2"/>
        <v>0</v>
      </c>
    </row>
    <row r="12" spans="1:11" ht="84" customHeight="1" x14ac:dyDescent="0.25">
      <c r="A12" s="5">
        <v>4</v>
      </c>
      <c r="B12" s="7" t="s">
        <v>27</v>
      </c>
      <c r="C12" s="12"/>
      <c r="D12" s="12"/>
      <c r="E12" s="9" t="s">
        <v>16</v>
      </c>
      <c r="F12" s="10">
        <v>2700</v>
      </c>
      <c r="G12" s="15"/>
      <c r="H12" s="15"/>
      <c r="I12" s="14">
        <f t="shared" si="0"/>
        <v>0</v>
      </c>
      <c r="J12" s="14">
        <f t="shared" si="1"/>
        <v>0</v>
      </c>
      <c r="K12" s="14">
        <f t="shared" si="2"/>
        <v>0</v>
      </c>
    </row>
    <row r="13" spans="1:11" ht="75" customHeight="1" x14ac:dyDescent="0.25">
      <c r="A13" s="5">
        <v>5</v>
      </c>
      <c r="B13" s="8" t="s">
        <v>17</v>
      </c>
      <c r="C13" s="12"/>
      <c r="D13" s="12"/>
      <c r="E13" s="9" t="s">
        <v>16</v>
      </c>
      <c r="F13" s="10">
        <v>2700</v>
      </c>
      <c r="G13" s="15"/>
      <c r="H13" s="15"/>
      <c r="I13" s="14">
        <f t="shared" si="0"/>
        <v>0</v>
      </c>
      <c r="J13" s="14">
        <f t="shared" si="1"/>
        <v>0</v>
      </c>
      <c r="K13" s="14">
        <f t="shared" si="2"/>
        <v>0</v>
      </c>
    </row>
    <row r="14" spans="1:11" ht="75" customHeight="1" x14ac:dyDescent="0.25">
      <c r="A14" s="6">
        <v>6</v>
      </c>
      <c r="B14" s="8" t="s">
        <v>24</v>
      </c>
      <c r="C14" s="13"/>
      <c r="D14" s="13"/>
      <c r="E14" s="9" t="s">
        <v>16</v>
      </c>
      <c r="F14" s="10">
        <v>480</v>
      </c>
      <c r="G14" s="15"/>
      <c r="H14" s="16"/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1:11" ht="90.75" customHeight="1" x14ac:dyDescent="0.25">
      <c r="A15" s="6">
        <v>7</v>
      </c>
      <c r="B15" s="8" t="s">
        <v>25</v>
      </c>
      <c r="C15" s="13"/>
      <c r="D15" s="13"/>
      <c r="E15" s="9" t="s">
        <v>16</v>
      </c>
      <c r="F15" s="10">
        <v>480</v>
      </c>
      <c r="G15" s="15"/>
      <c r="H15" s="16"/>
      <c r="I15" s="14">
        <f t="shared" si="0"/>
        <v>0</v>
      </c>
      <c r="J15" s="14">
        <f t="shared" si="1"/>
        <v>0</v>
      </c>
      <c r="K15" s="14">
        <f t="shared" si="2"/>
        <v>0</v>
      </c>
    </row>
    <row r="16" spans="1:11" ht="75" customHeight="1" x14ac:dyDescent="0.25">
      <c r="A16" s="6">
        <v>8</v>
      </c>
      <c r="B16" s="8" t="s">
        <v>18</v>
      </c>
      <c r="C16" s="13"/>
      <c r="D16" s="13"/>
      <c r="E16" s="9" t="s">
        <v>16</v>
      </c>
      <c r="F16" s="10">
        <v>480</v>
      </c>
      <c r="G16" s="15"/>
      <c r="H16" s="16"/>
      <c r="I16" s="14">
        <f t="shared" si="0"/>
        <v>0</v>
      </c>
      <c r="J16" s="14">
        <f t="shared" si="1"/>
        <v>0</v>
      </c>
      <c r="K16" s="14">
        <f t="shared" si="2"/>
        <v>0</v>
      </c>
    </row>
    <row r="17" spans="1:11" ht="75" customHeight="1" x14ac:dyDescent="0.25">
      <c r="A17" s="6">
        <v>9</v>
      </c>
      <c r="B17" s="8" t="s">
        <v>22</v>
      </c>
      <c r="C17" s="13"/>
      <c r="D17" s="13"/>
      <c r="E17" s="9" t="s">
        <v>16</v>
      </c>
      <c r="F17" s="10">
        <v>2160</v>
      </c>
      <c r="G17" s="15"/>
      <c r="H17" s="16"/>
      <c r="I17" s="14">
        <f t="shared" si="0"/>
        <v>0</v>
      </c>
      <c r="J17" s="14">
        <f t="shared" si="1"/>
        <v>0</v>
      </c>
      <c r="K17" s="14">
        <f t="shared" si="2"/>
        <v>0</v>
      </c>
    </row>
    <row r="18" spans="1:11" ht="75" customHeight="1" x14ac:dyDescent="0.25">
      <c r="A18" s="6">
        <v>10</v>
      </c>
      <c r="B18" s="8" t="s">
        <v>23</v>
      </c>
      <c r="C18" s="13"/>
      <c r="D18" s="13"/>
      <c r="E18" s="9" t="s">
        <v>16</v>
      </c>
      <c r="F18" s="10">
        <v>480</v>
      </c>
      <c r="G18" s="15"/>
      <c r="H18" s="16"/>
      <c r="I18" s="14">
        <f t="shared" si="0"/>
        <v>0</v>
      </c>
      <c r="J18" s="14">
        <f t="shared" si="1"/>
        <v>0</v>
      </c>
      <c r="K18" s="14">
        <f t="shared" si="2"/>
        <v>0</v>
      </c>
    </row>
    <row r="19" spans="1:11" ht="75" customHeight="1" x14ac:dyDescent="0.25">
      <c r="A19" s="6">
        <v>11</v>
      </c>
      <c r="B19" s="8" t="s">
        <v>21</v>
      </c>
      <c r="C19" s="13"/>
      <c r="D19" s="13"/>
      <c r="E19" s="9" t="s">
        <v>16</v>
      </c>
      <c r="F19" s="10">
        <v>480</v>
      </c>
      <c r="G19" s="15"/>
      <c r="H19" s="16"/>
      <c r="I19" s="14">
        <f t="shared" si="0"/>
        <v>0</v>
      </c>
      <c r="J19" s="14">
        <f t="shared" si="1"/>
        <v>0</v>
      </c>
      <c r="K19" s="14">
        <f t="shared" si="2"/>
        <v>0</v>
      </c>
    </row>
    <row r="20" spans="1:11" ht="75" customHeight="1" x14ac:dyDescent="0.25">
      <c r="A20" s="5">
        <v>12</v>
      </c>
      <c r="B20" s="8" t="s">
        <v>20</v>
      </c>
      <c r="C20" s="12"/>
      <c r="D20" s="12"/>
      <c r="E20" s="9" t="s">
        <v>16</v>
      </c>
      <c r="F20" s="10">
        <v>480</v>
      </c>
      <c r="G20" s="15"/>
      <c r="H20" s="15"/>
      <c r="I20" s="14">
        <f t="shared" si="0"/>
        <v>0</v>
      </c>
      <c r="J20" s="14">
        <f t="shared" si="1"/>
        <v>0</v>
      </c>
      <c r="K20" s="14">
        <f t="shared" si="2"/>
        <v>0</v>
      </c>
    </row>
    <row r="21" spans="1:11" ht="75" customHeight="1" x14ac:dyDescent="0.25">
      <c r="A21" s="5">
        <v>13</v>
      </c>
      <c r="B21" s="8" t="s">
        <v>19</v>
      </c>
      <c r="C21" s="12"/>
      <c r="D21" s="12"/>
      <c r="E21" s="9" t="s">
        <v>16</v>
      </c>
      <c r="F21" s="10">
        <v>2808</v>
      </c>
      <c r="G21" s="15"/>
      <c r="H21" s="15"/>
      <c r="I21" s="14">
        <f t="shared" si="0"/>
        <v>0</v>
      </c>
      <c r="J21" s="14">
        <f t="shared" si="1"/>
        <v>0</v>
      </c>
      <c r="K21" s="14">
        <f t="shared" si="2"/>
        <v>0</v>
      </c>
    </row>
    <row r="22" spans="1:11" ht="20.100000000000001" customHeight="1" x14ac:dyDescent="0.25">
      <c r="A22" s="17" t="s">
        <v>13</v>
      </c>
      <c r="B22" s="18"/>
      <c r="C22" s="18"/>
      <c r="D22" s="18"/>
      <c r="E22" s="18"/>
      <c r="F22" s="18"/>
      <c r="G22" s="18"/>
      <c r="H22" s="19"/>
      <c r="I22" s="20">
        <f>SUM(I9:I21)</f>
        <v>0</v>
      </c>
      <c r="J22" s="21"/>
      <c r="K22" s="22"/>
    </row>
    <row r="23" spans="1:11" ht="20.100000000000001" customHeight="1" x14ac:dyDescent="0.25">
      <c r="A23" s="17" t="s">
        <v>14</v>
      </c>
      <c r="B23" s="18"/>
      <c r="C23" s="18"/>
      <c r="D23" s="18"/>
      <c r="E23" s="18"/>
      <c r="F23" s="18"/>
      <c r="G23" s="18"/>
      <c r="H23" s="19"/>
      <c r="I23" s="20">
        <f>SUM(J9:J21)</f>
        <v>0</v>
      </c>
      <c r="J23" s="21"/>
      <c r="K23" s="22"/>
    </row>
    <row r="24" spans="1:11" ht="20.100000000000001" customHeight="1" x14ac:dyDescent="0.25">
      <c r="A24" s="17" t="s">
        <v>15</v>
      </c>
      <c r="B24" s="18"/>
      <c r="C24" s="18"/>
      <c r="D24" s="18"/>
      <c r="E24" s="18"/>
      <c r="F24" s="18"/>
      <c r="G24" s="18"/>
      <c r="H24" s="19"/>
      <c r="I24" s="20">
        <f>(SUM(K9:K21))</f>
        <v>0</v>
      </c>
      <c r="J24" s="21"/>
      <c r="K24" s="22"/>
    </row>
  </sheetData>
  <sheetProtection algorithmName="SHA-512" hashValue="r5JIdPywcMgvBLkD6nqjDMHhzWLJk0cqbv4UYldYyfEdoFAMXDRRmS84ytNiZlvtML5AyVRyDgr6jBpNaxjeqA==" saltValue="ICniA9nN9ZAzWINkZHNdKA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23:H23"/>
    <mergeCell ref="A24:H24"/>
    <mergeCell ref="I22:K22"/>
    <mergeCell ref="I23:K23"/>
    <mergeCell ref="I24:K24"/>
    <mergeCell ref="A22:H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2022-05-23T07:12:28Z</dcterms:modified>
</cp:coreProperties>
</file>